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4th SLBC\ANNEX\"/>
    </mc:Choice>
  </mc:AlternateContent>
  <bookViews>
    <workbookView xWindow="6450" yWindow="30" windowWidth="10605" windowHeight="8535" tabRatio="562"/>
  </bookViews>
  <sheets>
    <sheet name="ANNEX-D3" sheetId="19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Fill" hidden="1">#REF!</definedName>
    <definedName name="_IN101811">#REF!</definedName>
    <definedName name="_Table1_In1" hidden="1">#REF!</definedName>
    <definedName name="_Table1_Out" hidden="1">#REF!</definedName>
    <definedName name="_xlnm.Print_Area" localSheetId="0">'ANNEX-D3'!$A$1:$Q$51</definedName>
  </definedNames>
  <calcPr calcId="152511"/>
</workbook>
</file>

<file path=xl/calcChain.xml><?xml version="1.0" encoding="utf-8"?>
<calcChain xmlns="http://schemas.openxmlformats.org/spreadsheetml/2006/main">
  <c r="J51" i="19" l="1"/>
  <c r="K50" i="19"/>
  <c r="K51" i="19" s="1"/>
  <c r="J50" i="19"/>
  <c r="I50" i="19"/>
  <c r="H50" i="19"/>
  <c r="G50" i="19"/>
  <c r="Q37" i="19"/>
  <c r="P37" i="19"/>
  <c r="M37" i="19"/>
  <c r="L37" i="19"/>
  <c r="K37" i="19"/>
  <c r="K38" i="19" s="1"/>
  <c r="J37" i="19"/>
  <c r="I37" i="19"/>
  <c r="H37" i="19"/>
  <c r="G37" i="19"/>
  <c r="J38" i="19"/>
  <c r="Q33" i="19"/>
  <c r="P33" i="19"/>
  <c r="M33" i="19"/>
  <c r="L33" i="19"/>
  <c r="K33" i="19"/>
  <c r="J33" i="19"/>
  <c r="I33" i="19"/>
  <c r="H33" i="19"/>
  <c r="G33" i="19"/>
  <c r="Q20" i="19"/>
  <c r="P20" i="19"/>
  <c r="M20" i="19"/>
  <c r="L20" i="19"/>
  <c r="K20" i="19"/>
  <c r="J20" i="19"/>
  <c r="I20" i="19"/>
  <c r="H20" i="19"/>
  <c r="G20" i="19"/>
  <c r="L38" i="19" l="1"/>
  <c r="L51" i="19" s="1"/>
  <c r="Q38" i="19"/>
  <c r="Q51" i="19" s="1"/>
  <c r="P38" i="19"/>
  <c r="P51" i="19" s="1"/>
  <c r="M38" i="19"/>
  <c r="M51" i="19" s="1"/>
  <c r="H38" i="19"/>
  <c r="H51" i="19" s="1"/>
  <c r="I38" i="19"/>
  <c r="I51" i="19" s="1"/>
  <c r="G38" i="19"/>
  <c r="G51" i="19" s="1"/>
  <c r="N9" i="19"/>
  <c r="O9" i="19"/>
  <c r="N10" i="19"/>
  <c r="O10" i="19"/>
  <c r="N11" i="19"/>
  <c r="O11" i="19"/>
  <c r="N12" i="19"/>
  <c r="O12" i="19"/>
  <c r="N13" i="19"/>
  <c r="O13" i="19"/>
  <c r="N14" i="19"/>
  <c r="O14" i="19"/>
  <c r="N15" i="19"/>
  <c r="O15" i="19"/>
  <c r="N16" i="19"/>
  <c r="O16" i="19"/>
  <c r="N17" i="19"/>
  <c r="O17" i="19"/>
  <c r="N18" i="19"/>
  <c r="O18" i="19"/>
  <c r="N19" i="19"/>
  <c r="O19" i="19"/>
  <c r="N21" i="19"/>
  <c r="O21" i="19"/>
  <c r="N22" i="19"/>
  <c r="O22" i="19"/>
  <c r="N23" i="19"/>
  <c r="O23" i="19"/>
  <c r="N24" i="19"/>
  <c r="O24" i="19"/>
  <c r="N25" i="19"/>
  <c r="O25" i="19"/>
  <c r="N26" i="19"/>
  <c r="O26" i="19"/>
  <c r="N27" i="19"/>
  <c r="O27" i="19"/>
  <c r="N28" i="19"/>
  <c r="O28" i="19"/>
  <c r="N29" i="19"/>
  <c r="O29" i="19"/>
  <c r="N30" i="19"/>
  <c r="O30" i="19"/>
  <c r="N31" i="19"/>
  <c r="O31" i="19"/>
  <c r="N32" i="19"/>
  <c r="O32" i="19"/>
  <c r="N34" i="19"/>
  <c r="O34" i="19"/>
  <c r="N35" i="19"/>
  <c r="O35" i="19"/>
  <c r="N36" i="19"/>
  <c r="O36" i="19"/>
  <c r="N39" i="19"/>
  <c r="O39" i="19"/>
  <c r="N40" i="19"/>
  <c r="O40" i="19"/>
  <c r="N41" i="19"/>
  <c r="O41" i="19"/>
  <c r="N42" i="19"/>
  <c r="O42" i="19"/>
  <c r="N43" i="19"/>
  <c r="O43" i="19"/>
  <c r="N44" i="19"/>
  <c r="O44" i="19"/>
  <c r="N45" i="19"/>
  <c r="O45" i="19"/>
  <c r="N46" i="19"/>
  <c r="O46" i="19"/>
  <c r="N47" i="19"/>
  <c r="O47" i="19"/>
  <c r="N48" i="19"/>
  <c r="O48" i="19"/>
  <c r="N49" i="19"/>
  <c r="O49" i="19"/>
  <c r="O8" i="19"/>
  <c r="N8" i="19"/>
  <c r="E50" i="19" l="1"/>
  <c r="N50" i="19" s="1"/>
  <c r="F50" i="19"/>
  <c r="O50" i="19" s="1"/>
  <c r="E37" i="19"/>
  <c r="N37" i="19" s="1"/>
  <c r="F37" i="19"/>
  <c r="O37" i="19" s="1"/>
  <c r="E33" i="19"/>
  <c r="N33" i="19" s="1"/>
  <c r="F33" i="19"/>
  <c r="O33" i="19" s="1"/>
  <c r="E20" i="19"/>
  <c r="N20" i="19" s="1"/>
  <c r="F20" i="19"/>
  <c r="O20" i="19" s="1"/>
  <c r="F38" i="19" l="1"/>
  <c r="O38" i="19" s="1"/>
  <c r="E38" i="19"/>
  <c r="F51" i="19" l="1"/>
  <c r="O51" i="19" s="1"/>
  <c r="N38" i="19"/>
  <c r="E51" i="19"/>
  <c r="N51" i="19" s="1"/>
</calcChain>
</file>

<file path=xl/sharedStrings.xml><?xml version="1.0" encoding="utf-8"?>
<sst xmlns="http://schemas.openxmlformats.org/spreadsheetml/2006/main" count="90" uniqueCount="77">
  <si>
    <t>A/C</t>
  </si>
  <si>
    <t>AMT.</t>
  </si>
  <si>
    <t>AMT</t>
  </si>
  <si>
    <t>SCARD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</si>
  <si>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</si>
  <si>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</si>
  <si>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</si>
  <si>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</si>
  <si>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</si>
  <si>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</si>
  <si>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</si>
  <si>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</si>
  <si>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</si>
  <si>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</si>
  <si>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</si>
  <si>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</si>
  <si>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(A)</t>
  </si>
  <si>
    <t>(i)</t>
  </si>
  <si>
    <t>Public Sector Banks</t>
  </si>
  <si>
    <t>Sub- total</t>
  </si>
  <si>
    <t>(ii)</t>
  </si>
  <si>
    <t>Private Sector Banks</t>
  </si>
  <si>
    <t>(iii)</t>
  </si>
  <si>
    <t>Regional Rural Banks</t>
  </si>
  <si>
    <t>(B)</t>
  </si>
  <si>
    <t>Grand Total</t>
  </si>
  <si>
    <t>Name of the Bank</t>
  </si>
  <si>
    <t>Disbursement of last year's pending cases</t>
  </si>
  <si>
    <t xml:space="preserve">Target for the     current year </t>
  </si>
  <si>
    <r>
      <t xml:space="preserve">Cases </t>
    </r>
    <r>
      <rPr>
        <b/>
        <sz val="11"/>
        <rFont val="Arial"/>
        <family val="2"/>
      </rPr>
      <t>Sponsored</t>
    </r>
  </si>
  <si>
    <t>Cases pending</t>
  </si>
  <si>
    <t>SCHEDULED COMMERCIAL BANKs</t>
  </si>
  <si>
    <t>Central/ State Coop. Banks</t>
  </si>
  <si>
    <t>NULM</t>
  </si>
  <si>
    <t>STATE BANK OF INDIA</t>
  </si>
  <si>
    <t>PUNJAB NATIONAL BANK</t>
  </si>
  <si>
    <t>UCO BANK</t>
  </si>
  <si>
    <t>CENTRAL BANK OF INDIA</t>
  </si>
  <si>
    <t>CANARA BANK</t>
  </si>
  <si>
    <t>PUNJAB &amp; SIND BANK</t>
  </si>
  <si>
    <t>BANK OF BARODA</t>
  </si>
  <si>
    <t>UNION BANK OF INDIA</t>
  </si>
  <si>
    <t>BANK OF INDIA</t>
  </si>
  <si>
    <t>INDIAN OVERSEAS BANK</t>
  </si>
  <si>
    <t>BANK OF MAHARASHTRA</t>
  </si>
  <si>
    <t>INDIAN BANK</t>
  </si>
  <si>
    <t>J&amp;K BANK</t>
  </si>
  <si>
    <t>ICICI BANK</t>
  </si>
  <si>
    <t>HDFC BANK</t>
  </si>
  <si>
    <t>FEDERAL BANK</t>
  </si>
  <si>
    <t>AXIS BANK</t>
  </si>
  <si>
    <t>YES BANK</t>
  </si>
  <si>
    <t>IDBI BANK</t>
  </si>
  <si>
    <t>INDUSIND BANK</t>
  </si>
  <si>
    <t>SOUTH INDIAN BANK</t>
  </si>
  <si>
    <t>KOTAK MAHINDRA BANK</t>
  </si>
  <si>
    <t>BANDHAN BANK</t>
  </si>
  <si>
    <t>J&amp;K GRAMEEN BANK</t>
  </si>
  <si>
    <t>ELLAQUAI DEHATI BANK (EDB)</t>
  </si>
  <si>
    <t>JAMMU CENTRAL COOP. BANK</t>
  </si>
  <si>
    <t>BARAMULLA CENTRAL COOP. BANK</t>
  </si>
  <si>
    <t>ANANTNAG CENTRAL COOP. BANK</t>
  </si>
  <si>
    <t>CITIZEN'S CO-OP BANK</t>
  </si>
  <si>
    <t>J&amp;K STATE COOP. BANK</t>
  </si>
  <si>
    <t>DUCO BANK</t>
  </si>
  <si>
    <t>BOMBAY MERCANTILE COOP.  BANK</t>
  </si>
  <si>
    <t>KASHMIR MERCANTILE COOP. BANK</t>
  </si>
  <si>
    <t>URBAN COOP. BANK</t>
  </si>
  <si>
    <t>#</t>
  </si>
  <si>
    <t>Cases Returned</t>
  </si>
  <si>
    <t>ANNEXURE-B3</t>
  </si>
  <si>
    <t>(AMT.IN CRORES)</t>
  </si>
  <si>
    <t>Cases Sanctioned</t>
  </si>
  <si>
    <t>Cases Disbursed</t>
  </si>
  <si>
    <t>Total Disbursment (including PFY sanctioned cases disbursed in CFY)</t>
  </si>
  <si>
    <t>% age of Sanction W.R.T. Target</t>
  </si>
  <si>
    <t>POSITION OF IMPLEMENTATION OF NULM UNDER ACP 2024-25 AS ON 30.06.2024 IN UT OF J&amp;K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</si>
</sst>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_)"/>
    <numFmt numFmtId="166" formatCode="0.00_)"/>
  </numFmts>
  <fonts count="22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30"/>
      <name val="Arial"/>
      <family val="2"/>
    </font>
    <font>
      <sz val="14"/>
      <name val="Arial"/>
      <family val="2"/>
    </font>
    <font>
      <b/>
      <sz val="18"/>
      <color theme="1"/>
      <name val="Arial"/>
      <family val="2"/>
    </font>
    <font>
      <sz val="10"/>
      <name val="Courie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3">
    <xf numFmtId="165" fontId="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0" fontId="10" fillId="0" borderId="0"/>
    <xf numFmtId="0" fontId="10" fillId="0" borderId="0"/>
    <xf numFmtId="165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8" fillId="0" borderId="0" applyFont="0" applyFill="0" applyBorder="0" applyAlignment="0" applyProtection="0"/>
    <xf numFmtId="0" fontId="2" fillId="0" borderId="0"/>
    <xf numFmtId="9" fontId="21" fillId="0" borderId="0" applyFont="0" applyFill="0" applyBorder="0" applyAlignment="0" applyProtection="0"/>
  </cellStyleXfs>
  <cellXfs count="52">
    <xf numFmtId="165" fontId="0" fillId="0" borderId="0" xfId="0"/>
    <xf numFmtId="0" fontId="7" fillId="0" borderId="0" xfId="75"/>
    <xf numFmtId="0" fontId="7" fillId="0" borderId="0" xfId="75" applyAlignment="1">
      <alignment vertical="center"/>
    </xf>
    <xf numFmtId="0" fontId="1" fillId="0" borderId="0" xfId="75" applyFont="1"/>
    <xf numFmtId="0" fontId="7" fillId="0" borderId="0" xfId="75" applyAlignment="1">
      <alignment horizontal="center"/>
    </xf>
    <xf numFmtId="165" fontId="14" fillId="2" borderId="0" xfId="75" applyNumberFormat="1" applyFont="1" applyFill="1" applyBorder="1" applyAlignment="1">
      <alignment horizontal="center"/>
    </xf>
    <xf numFmtId="165" fontId="14" fillId="2" borderId="0" xfId="75" applyNumberFormat="1" applyFont="1" applyFill="1" applyBorder="1"/>
    <xf numFmtId="165" fontId="12" fillId="2" borderId="7" xfId="75" applyNumberFormat="1" applyFont="1" applyFill="1" applyBorder="1" applyAlignment="1">
      <alignment horizontal="center" vertical="center"/>
    </xf>
    <xf numFmtId="165" fontId="12" fillId="2" borderId="7" xfId="75" applyNumberFormat="1" applyFont="1" applyFill="1" applyBorder="1" applyAlignment="1" applyProtection="1">
      <alignment horizontal="center" vertical="center"/>
      <protection locked="0"/>
    </xf>
    <xf numFmtId="165" fontId="16" fillId="2" borderId="7" xfId="75" applyNumberFormat="1" applyFont="1" applyFill="1" applyBorder="1" applyAlignment="1" applyProtection="1">
      <alignment vertical="center"/>
      <protection locked="0"/>
    </xf>
    <xf numFmtId="165" fontId="13" fillId="2" borderId="7" xfId="75" applyNumberFormat="1" applyFont="1" applyFill="1" applyBorder="1" applyAlignment="1" applyProtection="1">
      <alignment vertical="center"/>
      <protection locked="0"/>
    </xf>
    <xf numFmtId="165" fontId="19" fillId="2" borderId="7" xfId="75" applyNumberFormat="1" applyFont="1" applyFill="1" applyBorder="1" applyAlignment="1">
      <alignment horizontal="center" vertical="center"/>
    </xf>
    <xf numFmtId="165" fontId="19" fillId="2" borderId="7" xfId="75" applyNumberFormat="1" applyFont="1" applyFill="1" applyBorder="1" applyAlignment="1">
      <alignment vertical="center"/>
    </xf>
    <xf numFmtId="165" fontId="12" fillId="3" borderId="7" xfId="75" applyNumberFormat="1" applyFont="1" applyFill="1" applyBorder="1" applyAlignment="1" applyProtection="1">
      <alignment horizontal="center" vertical="center"/>
      <protection locked="0"/>
    </xf>
    <xf numFmtId="165" fontId="13" fillId="3" borderId="7" xfId="75" applyNumberFormat="1" applyFont="1" applyFill="1" applyBorder="1" applyAlignment="1" applyProtection="1">
      <alignment vertical="center"/>
      <protection locked="0"/>
    </xf>
    <xf numFmtId="165" fontId="16" fillId="3" borderId="7" xfId="75" applyNumberFormat="1" applyFont="1" applyFill="1" applyBorder="1" applyAlignment="1">
      <alignment horizontal="center" vertical="center"/>
    </xf>
    <xf numFmtId="165" fontId="16" fillId="3" borderId="7" xfId="75" applyNumberFormat="1" applyFont="1" applyFill="1" applyBorder="1" applyAlignment="1">
      <alignment vertical="center"/>
    </xf>
    <xf numFmtId="165" fontId="13" fillId="2" borderId="7" xfId="75" applyNumberFormat="1" applyFont="1" applyFill="1" applyBorder="1" applyAlignment="1" applyProtection="1">
      <alignment horizontal="center" vertical="center"/>
      <protection locked="0"/>
    </xf>
    <xf numFmtId="165" fontId="15" fillId="3" borderId="7" xfId="75" applyNumberFormat="1" applyFont="1" applyFill="1" applyBorder="1" applyAlignment="1" applyProtection="1">
      <alignment horizontal="center" vertical="center"/>
      <protection locked="0"/>
    </xf>
    <xf numFmtId="165" fontId="13" fillId="3" borderId="7" xfId="75" applyNumberFormat="1" applyFont="1" applyFill="1" applyBorder="1" applyAlignment="1" applyProtection="1">
      <alignment horizontal="center" vertical="center"/>
      <protection locked="0"/>
    </xf>
    <xf numFmtId="165" fontId="16" fillId="2" borderId="6" xfId="75" applyNumberFormat="1" applyFont="1" applyFill="1" applyBorder="1" applyAlignment="1" applyProtection="1">
      <alignment vertical="center"/>
      <protection locked="0"/>
    </xf>
    <xf numFmtId="165" fontId="16" fillId="2" borderId="11" xfId="75" applyNumberFormat="1" applyFont="1" applyFill="1" applyBorder="1" applyAlignment="1" applyProtection="1">
      <alignment vertical="center"/>
      <protection locked="0"/>
    </xf>
    <xf numFmtId="165" fontId="16" fillId="2" borderId="11" xfId="75" applyNumberFormat="1" applyFont="1" applyFill="1" applyBorder="1" applyAlignment="1" applyProtection="1">
      <alignment horizontal="center" vertical="center"/>
      <protection locked="0"/>
    </xf>
    <xf numFmtId="165" fontId="16" fillId="2" borderId="12" xfId="75" applyNumberFormat="1" applyFont="1" applyFill="1" applyBorder="1" applyAlignment="1" applyProtection="1">
      <alignment horizontal="center" vertical="center"/>
      <protection locked="0"/>
    </xf>
    <xf numFmtId="166" fontId="19" fillId="2" borderId="7" xfId="75" applyNumberFormat="1" applyFont="1" applyFill="1" applyBorder="1" applyAlignment="1">
      <alignment vertical="center"/>
    </xf>
    <xf numFmtId="166" fontId="16" fillId="3" borderId="7" xfId="75" applyNumberFormat="1" applyFont="1" applyFill="1" applyBorder="1" applyAlignment="1">
      <alignment vertical="center"/>
    </xf>
    <xf numFmtId="166" fontId="16" fillId="2" borderId="11" xfId="75" applyNumberFormat="1" applyFont="1" applyFill="1" applyBorder="1" applyAlignment="1" applyProtection="1">
      <alignment vertical="center"/>
      <protection locked="0"/>
    </xf>
    <xf numFmtId="0" fontId="7" fillId="0" borderId="0" xfId="75" applyAlignment="1">
      <alignment horizontal="center" vertical="center"/>
    </xf>
    <xf numFmtId="165" fontId="7" fillId="0" borderId="0" xfId="75" applyNumberFormat="1" applyAlignment="1">
      <alignment horizontal="center"/>
    </xf>
    <xf numFmtId="166" fontId="16" fillId="2" borderId="11" xfId="75" applyNumberFormat="1" applyFont="1" applyFill="1" applyBorder="1" applyAlignment="1" applyProtection="1">
      <alignment horizontal="right" vertical="center"/>
      <protection locked="0"/>
    </xf>
    <xf numFmtId="166" fontId="19" fillId="2" borderId="7" xfId="75" applyNumberFormat="1" applyFont="1" applyFill="1" applyBorder="1" applyAlignment="1">
      <alignment horizontal="right" vertical="center"/>
    </xf>
    <xf numFmtId="166" fontId="16" fillId="3" borderId="7" xfId="75" applyNumberFormat="1" applyFont="1" applyFill="1" applyBorder="1" applyAlignment="1">
      <alignment horizontal="right" vertical="center"/>
    </xf>
    <xf numFmtId="9" fontId="16" fillId="4" borderId="7" xfId="82" applyFont="1" applyFill="1" applyBorder="1" applyAlignment="1">
      <alignment horizontal="center" vertical="center"/>
    </xf>
    <xf numFmtId="0" fontId="20" fillId="2" borderId="1" xfId="75" applyFont="1" applyFill="1" applyBorder="1" applyAlignment="1">
      <alignment horizontal="center"/>
    </xf>
    <xf numFmtId="0" fontId="20" fillId="2" borderId="2" xfId="75" applyFont="1" applyFill="1" applyBorder="1" applyAlignment="1">
      <alignment horizontal="center"/>
    </xf>
    <xf numFmtId="0" fontId="20" fillId="2" borderId="3" xfId="75" applyFont="1" applyFill="1" applyBorder="1" applyAlignment="1">
      <alignment horizontal="center"/>
    </xf>
    <xf numFmtId="165" fontId="15" fillId="2" borderId="4" xfId="75" applyNumberFormat="1" applyFont="1" applyFill="1" applyBorder="1" applyAlignment="1">
      <alignment horizontal="center" vertical="center"/>
    </xf>
    <xf numFmtId="165" fontId="15" fillId="2" borderId="0" xfId="75" applyNumberFormat="1" applyFont="1" applyFill="1" applyBorder="1" applyAlignment="1">
      <alignment horizontal="center" vertical="center"/>
    </xf>
    <xf numFmtId="165" fontId="15" fillId="2" borderId="5" xfId="75" applyNumberFormat="1" applyFont="1" applyFill="1" applyBorder="1" applyAlignment="1">
      <alignment horizontal="center" vertical="center"/>
    </xf>
    <xf numFmtId="165" fontId="16" fillId="2" borderId="4" xfId="75" applyNumberFormat="1" applyFont="1" applyFill="1" applyBorder="1" applyAlignment="1">
      <alignment horizontal="center" vertical="center"/>
    </xf>
    <xf numFmtId="165" fontId="16" fillId="2" borderId="0" xfId="75" applyNumberFormat="1" applyFont="1" applyFill="1" applyBorder="1" applyAlignment="1">
      <alignment horizontal="center" vertical="center"/>
    </xf>
    <xf numFmtId="165" fontId="17" fillId="2" borderId="0" xfId="75" applyNumberFormat="1" applyFont="1" applyFill="1" applyBorder="1" applyAlignment="1">
      <alignment horizontal="right"/>
    </xf>
    <xf numFmtId="165" fontId="17" fillId="2" borderId="5" xfId="75" applyNumberFormat="1" applyFont="1" applyFill="1" applyBorder="1" applyAlignment="1">
      <alignment horizontal="right"/>
    </xf>
    <xf numFmtId="165" fontId="12" fillId="2" borderId="7" xfId="75" applyNumberFormat="1" applyFont="1" applyFill="1" applyBorder="1" applyAlignment="1">
      <alignment horizontal="center" vertical="center" wrapText="1"/>
    </xf>
    <xf numFmtId="165" fontId="12" fillId="2" borderId="7" xfId="75" applyNumberFormat="1" applyFont="1" applyFill="1" applyBorder="1" applyAlignment="1">
      <alignment horizontal="center" vertical="center"/>
    </xf>
    <xf numFmtId="165" fontId="17" fillId="2" borderId="7" xfId="75" applyNumberFormat="1" applyFont="1" applyFill="1" applyBorder="1" applyAlignment="1">
      <alignment horizontal="center" vertical="center"/>
    </xf>
    <xf numFmtId="165" fontId="13" fillId="2" borderId="7" xfId="75" applyNumberFormat="1" applyFont="1" applyFill="1" applyBorder="1" applyAlignment="1">
      <alignment horizontal="center" vertical="center"/>
    </xf>
    <xf numFmtId="165" fontId="12" fillId="2" borderId="8" xfId="75" applyNumberFormat="1" applyFont="1" applyFill="1" applyBorder="1" applyAlignment="1">
      <alignment horizontal="center" vertical="center" wrapText="1"/>
    </xf>
    <xf numFmtId="165" fontId="12" fillId="2" borderId="9" xfId="75" applyNumberFormat="1" applyFont="1" applyFill="1" applyBorder="1" applyAlignment="1">
      <alignment horizontal="center" vertical="center" wrapText="1"/>
    </xf>
    <xf numFmtId="165" fontId="12" fillId="2" borderId="10" xfId="75" applyNumberFormat="1" applyFont="1" applyFill="1" applyBorder="1" applyAlignment="1">
      <alignment horizontal="center" vertical="center" wrapText="1"/>
    </xf>
    <xf numFmtId="165" fontId="18" fillId="2" borderId="6" xfId="75" applyNumberFormat="1" applyFont="1" applyFill="1" applyBorder="1" applyAlignment="1">
      <alignment horizontal="center" vertical="center"/>
    </xf>
    <xf numFmtId="165" fontId="18" fillId="2" borderId="12" xfId="75" applyNumberFormat="1" applyFont="1" applyFill="1" applyBorder="1" applyAlignment="1">
      <alignment horizontal="center" vertical="center"/>
    </xf>
  </cellXfs>
  <cellStyles count="83">
    <cellStyle name="Comma 2" xfId="80"/>
    <cellStyle name="Normal" xfId="0" builtinId="0"/>
    <cellStyle name="Normal 2" xfId="75"/>
    <cellStyle name="Normal 2 10" xfId="1"/>
    <cellStyle name="Normal 2 11" xfId="2"/>
    <cellStyle name="Normal 2 12" xfId="3"/>
    <cellStyle name="Normal 2 13" xfId="4"/>
    <cellStyle name="Normal 2 14" xfId="5"/>
    <cellStyle name="Normal 2 15" xfId="6"/>
    <cellStyle name="Normal 2 16" xfId="7"/>
    <cellStyle name="Normal 2 17" xfId="8"/>
    <cellStyle name="Normal 2 18" xfId="9"/>
    <cellStyle name="Normal 2 19" xfId="10"/>
    <cellStyle name="Normal 2 2" xfId="11"/>
    <cellStyle name="Normal 2 20" xfId="12"/>
    <cellStyle name="Normal 2 21" xfId="13"/>
    <cellStyle name="Normal 2 22" xfId="14"/>
    <cellStyle name="Normal 2 23" xfId="15"/>
    <cellStyle name="Normal 2 24" xfId="16"/>
    <cellStyle name="Normal 2 25" xfId="17"/>
    <cellStyle name="Normal 2 26" xfId="18"/>
    <cellStyle name="Normal 2 27" xfId="19"/>
    <cellStyle name="Normal 2 28" xfId="20"/>
    <cellStyle name="Normal 2 29" xfId="21"/>
    <cellStyle name="Normal 2 3" xfId="22"/>
    <cellStyle name="Normal 2 30" xfId="23"/>
    <cellStyle name="Normal 2 31" xfId="24"/>
    <cellStyle name="Normal 2 32" xfId="25"/>
    <cellStyle name="Normal 2 33" xfId="26"/>
    <cellStyle name="Normal 2 34" xfId="27"/>
    <cellStyle name="Normal 2 35" xfId="28"/>
    <cellStyle name="Normal 2 36" xfId="29"/>
    <cellStyle name="Normal 2 37" xfId="30"/>
    <cellStyle name="Normal 2 38" xfId="31"/>
    <cellStyle name="Normal 2 39" xfId="32"/>
    <cellStyle name="Normal 2 4" xfId="33"/>
    <cellStyle name="Normal 2 40" xfId="34"/>
    <cellStyle name="Normal 2 41" xfId="35"/>
    <cellStyle name="Normal 2 42" xfId="36"/>
    <cellStyle name="Normal 2 43" xfId="37"/>
    <cellStyle name="Normal 2 44" xfId="38"/>
    <cellStyle name="Normal 2 45" xfId="39"/>
    <cellStyle name="Normal 2 5" xfId="40"/>
    <cellStyle name="Normal 2 6" xfId="41"/>
    <cellStyle name="Normal 2 7" xfId="42"/>
    <cellStyle name="Normal 2 8" xfId="43"/>
    <cellStyle name="Normal 2 9" xfId="44"/>
    <cellStyle name="Normal 27" xfId="45"/>
    <cellStyle name="Normal 3" xfId="76"/>
    <cellStyle name="Normal 3 2" xfId="81"/>
    <cellStyle name="Normal 4" xfId="77"/>
    <cellStyle name="Normal 4 2" xfId="78"/>
    <cellStyle name="Normal 4 3" xfId="79"/>
    <cellStyle name="Normal 57" xfId="46"/>
    <cellStyle name="Normal 58" xfId="47"/>
    <cellStyle name="Normal 59" xfId="48"/>
    <cellStyle name="Normal 60" xfId="49"/>
    <cellStyle name="Normal 61" xfId="50"/>
    <cellStyle name="Normal 62" xfId="51"/>
    <cellStyle name="Normal 64" xfId="52"/>
    <cellStyle name="Normal 65" xfId="53"/>
    <cellStyle name="Normal 66" xfId="54"/>
    <cellStyle name="Normal 67" xfId="55"/>
    <cellStyle name="Normal 68" xfId="56"/>
    <cellStyle name="Normal 69" xfId="57"/>
    <cellStyle name="Normal 70" xfId="58"/>
    <cellStyle name="Normal 71" xfId="59"/>
    <cellStyle name="Normal 72" xfId="60"/>
    <cellStyle name="Normal 73" xfId="61"/>
    <cellStyle name="Normal 74" xfId="62"/>
    <cellStyle name="Normal 75" xfId="63"/>
    <cellStyle name="Normal 76" xfId="64"/>
    <cellStyle name="Normal 77" xfId="65"/>
    <cellStyle name="Normal 78" xfId="66"/>
    <cellStyle name="Normal 79" xfId="67"/>
    <cellStyle name="Normal 80" xfId="68"/>
    <cellStyle name="Normal 81" xfId="69"/>
    <cellStyle name="Normal 82" xfId="70"/>
    <cellStyle name="Normal 83" xfId="71"/>
    <cellStyle name="Normal 84" xfId="72"/>
    <cellStyle name="Normal 85" xfId="73"/>
    <cellStyle name="Normal 86" xfId="74"/>
    <cellStyle name="Percent" xfId="8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51"/>
  <sheetViews>
    <sheetView tabSelected="1" view="pageBreakPreview" zoomScale="60" zoomScaleNormal="100" workbookViewId="0">
      <pane xSplit="4" ySplit="2" topLeftCell="E30" activePane="bottomRight" state="frozen"/>
      <selection pane="topRight" activeCell="E1" sqref="E1"/>
      <selection pane="bottomLeft" activeCell="A3" sqref="A3"/>
      <selection pane="bottomRight" activeCell="Q53" sqref="Q53"/>
    </sheetView>
  </sheetViews>
  <sheetFormatPr defaultColWidth="9" defaultRowHeight="15" x14ac:dyDescent="0.25"/>
  <cols>
    <col min="1" max="1" width="5.75" style="1" customWidth="1"/>
    <col min="2" max="2" width="27.625" style="3" customWidth="1"/>
    <col min="3" max="3" width="7.25" style="4" hidden="1" customWidth="1"/>
    <col min="4" max="4" width="10.125" style="1" hidden="1" customWidth="1"/>
    <col min="5" max="5" width="9.875" style="4" customWidth="1"/>
    <col min="6" max="6" width="12.25" style="1" customWidth="1"/>
    <col min="7" max="7" width="9.25" style="4" customWidth="1"/>
    <col min="8" max="8" width="9.125" style="4" customWidth="1"/>
    <col min="9" max="9" width="10.5" style="1" customWidth="1"/>
    <col min="10" max="10" width="8.375" style="4" hidden="1" customWidth="1"/>
    <col min="11" max="11" width="10.625" style="1" hidden="1" customWidth="1"/>
    <col min="12" max="12" width="12.25" style="4" customWidth="1"/>
    <col min="13" max="13" width="10.375" style="1" customWidth="1"/>
    <col min="14" max="14" width="9.125" style="1" customWidth="1"/>
    <col min="15" max="15" width="8.5" style="1" customWidth="1"/>
    <col min="16" max="16" width="10.5" style="4" customWidth="1"/>
    <col min="17" max="17" width="9.25" style="4" customWidth="1"/>
    <col min="18" max="18" width="9" style="4"/>
    <col min="19" max="16384" width="9" style="1"/>
  </cols>
  <sheetData>
    <row r="1" spans="1:18" ht="24.75" customHeight="1" x14ac:dyDescent="0.35">
      <c r="A1" s="33" t="s">
        <v>70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</row>
    <row r="2" spans="1:18" ht="26.25" customHeight="1" x14ac:dyDescent="0.25">
      <c r="A2" s="36" t="s">
        <v>76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</row>
    <row r="3" spans="1:18" ht="15.75" customHeight="1" thickBot="1" x14ac:dyDescent="0.3">
      <c r="A3" s="39"/>
      <c r="B3" s="40"/>
      <c r="C3" s="5"/>
      <c r="D3" s="6"/>
      <c r="E3" s="5"/>
      <c r="F3" s="6"/>
      <c r="G3" s="5"/>
      <c r="H3" s="5"/>
      <c r="I3" s="6"/>
      <c r="J3" s="5"/>
      <c r="K3" s="6"/>
      <c r="L3" s="5"/>
      <c r="M3" s="6"/>
      <c r="N3" s="6"/>
      <c r="O3" s="41" t="s">
        <v>71</v>
      </c>
      <c r="P3" s="41"/>
      <c r="Q3" s="42"/>
    </row>
    <row r="4" spans="1:18" s="2" customFormat="1" ht="41.25" customHeight="1" thickBot="1" x14ac:dyDescent="0.2">
      <c r="A4" s="50" t="s">
        <v>33</v>
      </c>
      <c r="B4" s="51"/>
      <c r="C4" s="43" t="s">
        <v>27</v>
      </c>
      <c r="D4" s="43"/>
      <c r="E4" s="43" t="s">
        <v>28</v>
      </c>
      <c r="F4" s="43"/>
      <c r="G4" s="43" t="s">
        <v>29</v>
      </c>
      <c r="H4" s="43" t="s">
        <v>72</v>
      </c>
      <c r="I4" s="44"/>
      <c r="J4" s="43" t="s">
        <v>73</v>
      </c>
      <c r="K4" s="44"/>
      <c r="L4" s="43" t="s">
        <v>74</v>
      </c>
      <c r="M4" s="44"/>
      <c r="N4" s="43" t="s">
        <v>75</v>
      </c>
      <c r="O4" s="43"/>
      <c r="P4" s="47" t="s">
        <v>69</v>
      </c>
      <c r="Q4" s="47" t="s">
        <v>30</v>
      </c>
      <c r="R4" s="27"/>
    </row>
    <row r="5" spans="1:18" s="2" customFormat="1" ht="48.75" customHeight="1" thickBot="1" x14ac:dyDescent="0.2">
      <c r="A5" s="45" t="s">
        <v>68</v>
      </c>
      <c r="B5" s="46" t="s">
        <v>26</v>
      </c>
      <c r="C5" s="43"/>
      <c r="D5" s="43"/>
      <c r="E5" s="43"/>
      <c r="F5" s="43"/>
      <c r="G5" s="43"/>
      <c r="H5" s="44"/>
      <c r="I5" s="44"/>
      <c r="J5" s="44"/>
      <c r="K5" s="44"/>
      <c r="L5" s="44"/>
      <c r="M5" s="44"/>
      <c r="N5" s="43"/>
      <c r="O5" s="43"/>
      <c r="P5" s="48"/>
      <c r="Q5" s="48"/>
      <c r="R5" s="27"/>
    </row>
    <row r="6" spans="1:18" s="2" customFormat="1" ht="21.95" customHeight="1" thickBot="1" x14ac:dyDescent="0.2">
      <c r="A6" s="45"/>
      <c r="B6" s="46"/>
      <c r="C6" s="7" t="s">
        <v>0</v>
      </c>
      <c r="D6" s="7" t="s">
        <v>1</v>
      </c>
      <c r="E6" s="7" t="s">
        <v>0</v>
      </c>
      <c r="F6" s="7" t="s">
        <v>1</v>
      </c>
      <c r="G6" s="7" t="s">
        <v>0</v>
      </c>
      <c r="H6" s="7" t="s">
        <v>0</v>
      </c>
      <c r="I6" s="7" t="s">
        <v>1</v>
      </c>
      <c r="J6" s="7" t="s">
        <v>0</v>
      </c>
      <c r="K6" s="7" t="s">
        <v>2</v>
      </c>
      <c r="L6" s="7" t="s">
        <v>0</v>
      </c>
      <c r="M6" s="7" t="s">
        <v>2</v>
      </c>
      <c r="N6" s="7" t="s">
        <v>0</v>
      </c>
      <c r="O6" s="7" t="s">
        <v>2</v>
      </c>
      <c r="P6" s="49"/>
      <c r="Q6" s="49"/>
      <c r="R6" s="27"/>
    </row>
    <row r="7" spans="1:18" ht="24" customHeight="1" thickBot="1" x14ac:dyDescent="0.3">
      <c r="A7" s="8" t="s">
        <v>17</v>
      </c>
      <c r="B7" s="9" t="s">
        <v>18</v>
      </c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  <c r="Q7" s="23"/>
    </row>
    <row r="8" spans="1:18" ht="24" customHeight="1" thickBot="1" x14ac:dyDescent="0.3">
      <c r="A8" s="8" t="s">
        <v>4</v>
      </c>
      <c r="B8" s="10" t="s">
        <v>34</v>
      </c>
      <c r="C8" s="11"/>
      <c r="D8" s="12"/>
      <c r="E8" s="11">
        <v>275</v>
      </c>
      <c r="F8" s="24">
        <v>11.97</v>
      </c>
      <c r="G8" s="11">
        <v>36</v>
      </c>
      <c r="H8" s="11">
        <v>21</v>
      </c>
      <c r="I8" s="24">
        <v>0.54</v>
      </c>
      <c r="J8" s="11">
        <v>12</v>
      </c>
      <c r="K8" s="12">
        <v>0.23</v>
      </c>
      <c r="L8" s="11">
        <v>27</v>
      </c>
      <c r="M8" s="24">
        <v>0.66</v>
      </c>
      <c r="N8" s="32">
        <f>IFERROR(H8/E8,"-")</f>
        <v>7.636363636363637E-2</v>
      </c>
      <c r="O8" s="32">
        <f>IFERROR(I8/F8,"-")</f>
        <v>4.5112781954887216E-2</v>
      </c>
      <c r="P8" s="11">
        <v>5</v>
      </c>
      <c r="Q8" s="11">
        <v>10</v>
      </c>
      <c r="R8" s="28"/>
    </row>
    <row r="9" spans="1:18" ht="24" customHeight="1" thickBot="1" x14ac:dyDescent="0.3">
      <c r="A9" s="8" t="s">
        <v>5</v>
      </c>
      <c r="B9" s="10" t="s">
        <v>35</v>
      </c>
      <c r="C9" s="11"/>
      <c r="D9" s="12"/>
      <c r="E9" s="11">
        <v>188</v>
      </c>
      <c r="F9" s="24">
        <v>8.89</v>
      </c>
      <c r="G9" s="11">
        <v>7</v>
      </c>
      <c r="H9" s="11">
        <v>1</v>
      </c>
      <c r="I9" s="24">
        <v>0.02</v>
      </c>
      <c r="J9" s="11">
        <v>0</v>
      </c>
      <c r="K9" s="12">
        <v>0</v>
      </c>
      <c r="L9" s="11">
        <v>0</v>
      </c>
      <c r="M9" s="24">
        <v>0</v>
      </c>
      <c r="N9" s="32">
        <f t="shared" ref="N9:N51" si="0">IFERROR(H9/E9,"-")</f>
        <v>5.3191489361702126E-3</v>
      </c>
      <c r="O9" s="32">
        <f t="shared" ref="O9:O51" si="1">IFERROR(I9/F9,"-")</f>
        <v>2.2497187851518558E-3</v>
      </c>
      <c r="P9" s="11">
        <v>0</v>
      </c>
      <c r="Q9" s="11">
        <v>6</v>
      </c>
      <c r="R9" s="28"/>
    </row>
    <row r="10" spans="1:18" ht="24" customHeight="1" thickBot="1" x14ac:dyDescent="0.3">
      <c r="A10" s="8" t="s">
        <v>6</v>
      </c>
      <c r="B10" s="10" t="s">
        <v>36</v>
      </c>
      <c r="C10" s="11"/>
      <c r="D10" s="12"/>
      <c r="E10" s="11">
        <v>12</v>
      </c>
      <c r="F10" s="24">
        <v>0.32</v>
      </c>
      <c r="G10" s="11">
        <v>0</v>
      </c>
      <c r="H10" s="11">
        <v>0</v>
      </c>
      <c r="I10" s="24">
        <v>0</v>
      </c>
      <c r="J10" s="11">
        <v>0</v>
      </c>
      <c r="K10" s="12">
        <v>0</v>
      </c>
      <c r="L10" s="11">
        <v>0</v>
      </c>
      <c r="M10" s="24">
        <v>0</v>
      </c>
      <c r="N10" s="32">
        <f t="shared" si="0"/>
        <v>0</v>
      </c>
      <c r="O10" s="32">
        <f t="shared" si="1"/>
        <v>0</v>
      </c>
      <c r="P10" s="11">
        <v>0</v>
      </c>
      <c r="Q10" s="11">
        <v>0</v>
      </c>
      <c r="R10" s="28"/>
    </row>
    <row r="11" spans="1:18" ht="24" customHeight="1" thickBot="1" x14ac:dyDescent="0.3">
      <c r="A11" s="8" t="s">
        <v>7</v>
      </c>
      <c r="B11" s="10" t="s">
        <v>37</v>
      </c>
      <c r="C11" s="11"/>
      <c r="D11" s="12"/>
      <c r="E11" s="11">
        <v>16</v>
      </c>
      <c r="F11" s="24">
        <v>0.47</v>
      </c>
      <c r="G11" s="11">
        <v>0</v>
      </c>
      <c r="H11" s="11">
        <v>0</v>
      </c>
      <c r="I11" s="24">
        <v>0</v>
      </c>
      <c r="J11" s="11">
        <v>0</v>
      </c>
      <c r="K11" s="12">
        <v>0</v>
      </c>
      <c r="L11" s="11">
        <v>0</v>
      </c>
      <c r="M11" s="24">
        <v>0</v>
      </c>
      <c r="N11" s="32">
        <f t="shared" si="0"/>
        <v>0</v>
      </c>
      <c r="O11" s="32">
        <f t="shared" si="1"/>
        <v>0</v>
      </c>
      <c r="P11" s="11">
        <v>0</v>
      </c>
      <c r="Q11" s="11">
        <v>0</v>
      </c>
      <c r="R11" s="28"/>
    </row>
    <row r="12" spans="1:18" ht="24" customHeight="1" thickBot="1" x14ac:dyDescent="0.3">
      <c r="A12" s="8" t="s">
        <v>8</v>
      </c>
      <c r="B12" s="10" t="s">
        <v>38</v>
      </c>
      <c r="C12" s="11"/>
      <c r="D12" s="12"/>
      <c r="E12" s="11">
        <v>36</v>
      </c>
      <c r="F12" s="24">
        <v>1.18</v>
      </c>
      <c r="G12" s="11">
        <v>0</v>
      </c>
      <c r="H12" s="11">
        <v>0</v>
      </c>
      <c r="I12" s="24">
        <v>0</v>
      </c>
      <c r="J12" s="11">
        <v>0</v>
      </c>
      <c r="K12" s="12">
        <v>0</v>
      </c>
      <c r="L12" s="11">
        <v>0</v>
      </c>
      <c r="M12" s="24">
        <v>0</v>
      </c>
      <c r="N12" s="32">
        <f t="shared" si="0"/>
        <v>0</v>
      </c>
      <c r="O12" s="32">
        <f t="shared" si="1"/>
        <v>0</v>
      </c>
      <c r="P12" s="11">
        <v>0</v>
      </c>
      <c r="Q12" s="11">
        <v>0</v>
      </c>
      <c r="R12" s="28"/>
    </row>
    <row r="13" spans="1:18" ht="24" customHeight="1" thickBot="1" x14ac:dyDescent="0.3">
      <c r="A13" s="8" t="s">
        <v>9</v>
      </c>
      <c r="B13" s="10" t="s">
        <v>39</v>
      </c>
      <c r="C13" s="11"/>
      <c r="D13" s="12"/>
      <c r="E13" s="11">
        <v>14</v>
      </c>
      <c r="F13" s="24">
        <v>0.44</v>
      </c>
      <c r="G13" s="11">
        <v>0</v>
      </c>
      <c r="H13" s="11">
        <v>0</v>
      </c>
      <c r="I13" s="24">
        <v>0</v>
      </c>
      <c r="J13" s="11">
        <v>0</v>
      </c>
      <c r="K13" s="12">
        <v>0</v>
      </c>
      <c r="L13" s="11">
        <v>0</v>
      </c>
      <c r="M13" s="24">
        <v>0</v>
      </c>
      <c r="N13" s="32">
        <f t="shared" si="0"/>
        <v>0</v>
      </c>
      <c r="O13" s="32">
        <f t="shared" si="1"/>
        <v>0</v>
      </c>
      <c r="P13" s="11">
        <v>0</v>
      </c>
      <c r="Q13" s="11">
        <v>0</v>
      </c>
      <c r="R13" s="28"/>
    </row>
    <row r="14" spans="1:18" ht="24" customHeight="1" thickBot="1" x14ac:dyDescent="0.3">
      <c r="A14" s="8" t="s">
        <v>10</v>
      </c>
      <c r="B14" s="10" t="s">
        <v>40</v>
      </c>
      <c r="C14" s="11"/>
      <c r="D14" s="12"/>
      <c r="E14" s="11">
        <v>20</v>
      </c>
      <c r="F14" s="24">
        <v>0.88</v>
      </c>
      <c r="G14" s="11">
        <v>0</v>
      </c>
      <c r="H14" s="11">
        <v>0</v>
      </c>
      <c r="I14" s="24">
        <v>0</v>
      </c>
      <c r="J14" s="11">
        <v>0</v>
      </c>
      <c r="K14" s="12">
        <v>0</v>
      </c>
      <c r="L14" s="11">
        <v>0</v>
      </c>
      <c r="M14" s="24">
        <v>0</v>
      </c>
      <c r="N14" s="32">
        <f t="shared" si="0"/>
        <v>0</v>
      </c>
      <c r="O14" s="32">
        <f t="shared" si="1"/>
        <v>0</v>
      </c>
      <c r="P14" s="11">
        <v>0</v>
      </c>
      <c r="Q14" s="11">
        <v>0</v>
      </c>
      <c r="R14" s="28"/>
    </row>
    <row r="15" spans="1:18" ht="24" customHeight="1" thickBot="1" x14ac:dyDescent="0.3">
      <c r="A15" s="8" t="s">
        <v>11</v>
      </c>
      <c r="B15" s="10" t="s">
        <v>41</v>
      </c>
      <c r="C15" s="11"/>
      <c r="D15" s="12"/>
      <c r="E15" s="11">
        <v>13</v>
      </c>
      <c r="F15" s="24">
        <v>0.42</v>
      </c>
      <c r="G15" s="11">
        <v>0</v>
      </c>
      <c r="H15" s="11">
        <v>0</v>
      </c>
      <c r="I15" s="24">
        <v>0</v>
      </c>
      <c r="J15" s="11">
        <v>0</v>
      </c>
      <c r="K15" s="12">
        <v>0</v>
      </c>
      <c r="L15" s="11">
        <v>0</v>
      </c>
      <c r="M15" s="24">
        <v>0</v>
      </c>
      <c r="N15" s="32">
        <f t="shared" si="0"/>
        <v>0</v>
      </c>
      <c r="O15" s="32">
        <f t="shared" si="1"/>
        <v>0</v>
      </c>
      <c r="P15" s="11">
        <v>0</v>
      </c>
      <c r="Q15" s="11">
        <v>0</v>
      </c>
      <c r="R15" s="28"/>
    </row>
    <row r="16" spans="1:18" ht="24" customHeight="1" thickBot="1" x14ac:dyDescent="0.3">
      <c r="A16" s="8" t="s">
        <v>12</v>
      </c>
      <c r="B16" s="10" t="s">
        <v>42</v>
      </c>
      <c r="C16" s="11"/>
      <c r="D16" s="12"/>
      <c r="E16" s="11">
        <v>10</v>
      </c>
      <c r="F16" s="24">
        <v>0.28000000000000003</v>
      </c>
      <c r="G16" s="11">
        <v>0</v>
      </c>
      <c r="H16" s="11">
        <v>0</v>
      </c>
      <c r="I16" s="24">
        <v>0</v>
      </c>
      <c r="J16" s="11">
        <v>0</v>
      </c>
      <c r="K16" s="12">
        <v>0</v>
      </c>
      <c r="L16" s="11">
        <v>0</v>
      </c>
      <c r="M16" s="24">
        <v>0</v>
      </c>
      <c r="N16" s="32">
        <f t="shared" si="0"/>
        <v>0</v>
      </c>
      <c r="O16" s="32">
        <f t="shared" si="1"/>
        <v>0</v>
      </c>
      <c r="P16" s="11">
        <v>0</v>
      </c>
      <c r="Q16" s="11">
        <v>0</v>
      </c>
      <c r="R16" s="28"/>
    </row>
    <row r="17" spans="1:18" ht="24" customHeight="1" thickBot="1" x14ac:dyDescent="0.3">
      <c r="A17" s="8" t="s">
        <v>13</v>
      </c>
      <c r="B17" s="10" t="s">
        <v>43</v>
      </c>
      <c r="C17" s="11"/>
      <c r="D17" s="12"/>
      <c r="E17" s="11">
        <v>7</v>
      </c>
      <c r="F17" s="24">
        <v>0.14000000000000001</v>
      </c>
      <c r="G17" s="11">
        <v>0</v>
      </c>
      <c r="H17" s="11">
        <v>0</v>
      </c>
      <c r="I17" s="24">
        <v>0</v>
      </c>
      <c r="J17" s="11">
        <v>0</v>
      </c>
      <c r="K17" s="12">
        <v>0</v>
      </c>
      <c r="L17" s="11">
        <v>0</v>
      </c>
      <c r="M17" s="24">
        <v>0</v>
      </c>
      <c r="N17" s="32">
        <f t="shared" si="0"/>
        <v>0</v>
      </c>
      <c r="O17" s="32">
        <f t="shared" si="1"/>
        <v>0</v>
      </c>
      <c r="P17" s="11">
        <v>0</v>
      </c>
      <c r="Q17" s="11">
        <v>0</v>
      </c>
      <c r="R17" s="28"/>
    </row>
    <row r="18" spans="1:18" ht="24" customHeight="1" thickBot="1" x14ac:dyDescent="0.3">
      <c r="A18" s="8" t="s">
        <v>14</v>
      </c>
      <c r="B18" s="10" t="s">
        <v>44</v>
      </c>
      <c r="C18" s="11"/>
      <c r="D18" s="12"/>
      <c r="E18" s="11">
        <v>20</v>
      </c>
      <c r="F18" s="24">
        <v>0.88</v>
      </c>
      <c r="G18" s="11">
        <v>0</v>
      </c>
      <c r="H18" s="11">
        <v>0</v>
      </c>
      <c r="I18" s="24">
        <v>0</v>
      </c>
      <c r="J18" s="11">
        <v>0</v>
      </c>
      <c r="K18" s="12">
        <v>0</v>
      </c>
      <c r="L18" s="11">
        <v>0</v>
      </c>
      <c r="M18" s="24">
        <v>0</v>
      </c>
      <c r="N18" s="32">
        <f t="shared" si="0"/>
        <v>0</v>
      </c>
      <c r="O18" s="32">
        <f t="shared" si="1"/>
        <v>0</v>
      </c>
      <c r="P18" s="11">
        <v>0</v>
      </c>
      <c r="Q18" s="11">
        <v>0</v>
      </c>
      <c r="R18" s="28"/>
    </row>
    <row r="19" spans="1:18" ht="24" customHeight="1" thickBot="1" x14ac:dyDescent="0.3">
      <c r="A19" s="8" t="s">
        <v>15</v>
      </c>
      <c r="B19" s="10" t="s">
        <v>45</v>
      </c>
      <c r="C19" s="11"/>
      <c r="D19" s="12"/>
      <c r="E19" s="11">
        <v>7</v>
      </c>
      <c r="F19" s="24">
        <v>0.14000000000000001</v>
      </c>
      <c r="G19" s="11">
        <v>0</v>
      </c>
      <c r="H19" s="11">
        <v>0</v>
      </c>
      <c r="I19" s="24">
        <v>0</v>
      </c>
      <c r="J19" s="11">
        <v>0</v>
      </c>
      <c r="K19" s="12">
        <v>0</v>
      </c>
      <c r="L19" s="11">
        <v>0</v>
      </c>
      <c r="M19" s="24">
        <v>0</v>
      </c>
      <c r="N19" s="32">
        <f t="shared" si="0"/>
        <v>0</v>
      </c>
      <c r="O19" s="32">
        <f t="shared" si="1"/>
        <v>0</v>
      </c>
      <c r="P19" s="11">
        <v>0</v>
      </c>
      <c r="Q19" s="11">
        <v>0</v>
      </c>
      <c r="R19" s="28"/>
    </row>
    <row r="20" spans="1:18" ht="24" customHeight="1" thickBot="1" x14ac:dyDescent="0.3">
      <c r="A20" s="13"/>
      <c r="B20" s="14" t="s">
        <v>19</v>
      </c>
      <c r="C20" s="15"/>
      <c r="D20" s="16"/>
      <c r="E20" s="15">
        <f t="shared" ref="E20:M20" si="2">SUM(E8:E19)</f>
        <v>618</v>
      </c>
      <c r="F20" s="25">
        <f t="shared" si="2"/>
        <v>26.01</v>
      </c>
      <c r="G20" s="15">
        <f t="shared" si="2"/>
        <v>43</v>
      </c>
      <c r="H20" s="15">
        <f t="shared" si="2"/>
        <v>22</v>
      </c>
      <c r="I20" s="25">
        <f t="shared" si="2"/>
        <v>0.56000000000000005</v>
      </c>
      <c r="J20" s="15">
        <f t="shared" si="2"/>
        <v>12</v>
      </c>
      <c r="K20" s="16">
        <f t="shared" si="2"/>
        <v>0.23</v>
      </c>
      <c r="L20" s="15">
        <f t="shared" si="2"/>
        <v>27</v>
      </c>
      <c r="M20" s="25">
        <f t="shared" si="2"/>
        <v>0.66</v>
      </c>
      <c r="N20" s="32">
        <f t="shared" si="0"/>
        <v>3.5598705501618123E-2</v>
      </c>
      <c r="O20" s="32">
        <f t="shared" si="1"/>
        <v>2.1530180699730873E-2</v>
      </c>
      <c r="P20" s="15">
        <f t="shared" ref="P20:Q20" si="3">SUM(P8:P19)</f>
        <v>5</v>
      </c>
      <c r="Q20" s="15">
        <f t="shared" si="3"/>
        <v>16</v>
      </c>
      <c r="R20" s="28"/>
    </row>
    <row r="21" spans="1:18" ht="24" customHeight="1" thickBot="1" x14ac:dyDescent="0.3">
      <c r="A21" s="8" t="s">
        <v>20</v>
      </c>
      <c r="B21" s="10" t="s">
        <v>21</v>
      </c>
      <c r="C21" s="20"/>
      <c r="D21" s="21"/>
      <c r="E21" s="21"/>
      <c r="F21" s="21"/>
      <c r="G21" s="21"/>
      <c r="H21" s="21"/>
      <c r="I21" s="26"/>
      <c r="J21" s="21"/>
      <c r="K21" s="21"/>
      <c r="L21" s="21"/>
      <c r="M21" s="26"/>
      <c r="N21" s="32" t="str">
        <f t="shared" si="0"/>
        <v>-</v>
      </c>
      <c r="O21" s="32" t="str">
        <f t="shared" si="1"/>
        <v>-</v>
      </c>
      <c r="P21" s="22"/>
      <c r="Q21" s="23"/>
      <c r="R21" s="28"/>
    </row>
    <row r="22" spans="1:18" ht="24" customHeight="1" thickBot="1" x14ac:dyDescent="0.3">
      <c r="A22" s="17">
        <v>13</v>
      </c>
      <c r="B22" s="10" t="s">
        <v>46</v>
      </c>
      <c r="C22" s="11"/>
      <c r="D22" s="12"/>
      <c r="E22" s="11">
        <v>1325</v>
      </c>
      <c r="F22" s="24">
        <v>62.43</v>
      </c>
      <c r="G22" s="11">
        <v>315</v>
      </c>
      <c r="H22" s="11">
        <v>234</v>
      </c>
      <c r="I22" s="24">
        <v>4.3401250000000005</v>
      </c>
      <c r="J22" s="11">
        <v>205</v>
      </c>
      <c r="K22" s="12">
        <v>3.0993259700000002</v>
      </c>
      <c r="L22" s="11">
        <v>245</v>
      </c>
      <c r="M22" s="24">
        <v>3.6901059749999998</v>
      </c>
      <c r="N22" s="32">
        <f t="shared" si="0"/>
        <v>0.17660377358490567</v>
      </c>
      <c r="O22" s="32">
        <f t="shared" si="1"/>
        <v>6.9519862245715214E-2</v>
      </c>
      <c r="P22" s="11">
        <v>41</v>
      </c>
      <c r="Q22" s="11">
        <v>40</v>
      </c>
      <c r="R22" s="28"/>
    </row>
    <row r="23" spans="1:18" ht="24" customHeight="1" thickBot="1" x14ac:dyDescent="0.3">
      <c r="A23" s="17">
        <v>14</v>
      </c>
      <c r="B23" s="10" t="s">
        <v>47</v>
      </c>
      <c r="C23" s="11"/>
      <c r="D23" s="12"/>
      <c r="E23" s="11">
        <v>17</v>
      </c>
      <c r="F23" s="24">
        <v>0.49</v>
      </c>
      <c r="G23" s="11">
        <v>0</v>
      </c>
      <c r="H23" s="11">
        <v>0</v>
      </c>
      <c r="I23" s="24">
        <v>0</v>
      </c>
      <c r="J23" s="11">
        <v>0</v>
      </c>
      <c r="K23" s="12">
        <v>0</v>
      </c>
      <c r="L23" s="11">
        <v>0</v>
      </c>
      <c r="M23" s="24">
        <v>0</v>
      </c>
      <c r="N23" s="32">
        <f t="shared" si="0"/>
        <v>0</v>
      </c>
      <c r="O23" s="32">
        <f t="shared" si="1"/>
        <v>0</v>
      </c>
      <c r="P23" s="11">
        <v>0</v>
      </c>
      <c r="Q23" s="11">
        <v>0</v>
      </c>
      <c r="R23" s="28"/>
    </row>
    <row r="24" spans="1:18" ht="24" customHeight="1" thickBot="1" x14ac:dyDescent="0.3">
      <c r="A24" s="17">
        <v>15</v>
      </c>
      <c r="B24" s="10" t="s">
        <v>48</v>
      </c>
      <c r="C24" s="11"/>
      <c r="D24" s="12"/>
      <c r="E24" s="11">
        <v>45</v>
      </c>
      <c r="F24" s="24">
        <v>1.76</v>
      </c>
      <c r="G24" s="11">
        <v>0</v>
      </c>
      <c r="H24" s="11">
        <v>0</v>
      </c>
      <c r="I24" s="24">
        <v>0</v>
      </c>
      <c r="J24" s="11">
        <v>0</v>
      </c>
      <c r="K24" s="12">
        <v>0</v>
      </c>
      <c r="L24" s="11">
        <v>0</v>
      </c>
      <c r="M24" s="24">
        <v>0</v>
      </c>
      <c r="N24" s="32">
        <f t="shared" si="0"/>
        <v>0</v>
      </c>
      <c r="O24" s="32">
        <f t="shared" si="1"/>
        <v>0</v>
      </c>
      <c r="P24" s="11">
        <v>0</v>
      </c>
      <c r="Q24" s="11">
        <v>0</v>
      </c>
      <c r="R24" s="28"/>
    </row>
    <row r="25" spans="1:18" ht="24" customHeight="1" thickBot="1" x14ac:dyDescent="0.3">
      <c r="A25" s="17">
        <v>16</v>
      </c>
      <c r="B25" s="10" t="s">
        <v>49</v>
      </c>
      <c r="C25" s="11"/>
      <c r="D25" s="12"/>
      <c r="E25" s="11">
        <v>0</v>
      </c>
      <c r="F25" s="24">
        <v>0</v>
      </c>
      <c r="G25" s="11">
        <v>0</v>
      </c>
      <c r="H25" s="11">
        <v>0</v>
      </c>
      <c r="I25" s="24">
        <v>0</v>
      </c>
      <c r="J25" s="11">
        <v>0</v>
      </c>
      <c r="K25" s="12">
        <v>0</v>
      </c>
      <c r="L25" s="11">
        <v>0</v>
      </c>
      <c r="M25" s="24">
        <v>0</v>
      </c>
      <c r="N25" s="32" t="str">
        <f t="shared" si="0"/>
        <v>-</v>
      </c>
      <c r="O25" s="32" t="str">
        <f t="shared" si="1"/>
        <v>-</v>
      </c>
      <c r="P25" s="11">
        <v>0</v>
      </c>
      <c r="Q25" s="11">
        <v>0</v>
      </c>
      <c r="R25" s="28"/>
    </row>
    <row r="26" spans="1:18" ht="24" customHeight="1" thickBot="1" x14ac:dyDescent="0.3">
      <c r="A26" s="17">
        <v>17</v>
      </c>
      <c r="B26" s="10" t="s">
        <v>50</v>
      </c>
      <c r="C26" s="11"/>
      <c r="D26" s="12"/>
      <c r="E26" s="11">
        <v>28</v>
      </c>
      <c r="F26" s="24">
        <v>0.87</v>
      </c>
      <c r="G26" s="11">
        <v>0</v>
      </c>
      <c r="H26" s="11">
        <v>0</v>
      </c>
      <c r="I26" s="24">
        <v>0</v>
      </c>
      <c r="J26" s="11">
        <v>0</v>
      </c>
      <c r="K26" s="12">
        <v>0</v>
      </c>
      <c r="L26" s="11">
        <v>0</v>
      </c>
      <c r="M26" s="24">
        <v>0</v>
      </c>
      <c r="N26" s="32">
        <f t="shared" si="0"/>
        <v>0</v>
      </c>
      <c r="O26" s="32">
        <f t="shared" si="1"/>
        <v>0</v>
      </c>
      <c r="P26" s="11">
        <v>0</v>
      </c>
      <c r="Q26" s="11">
        <v>0</v>
      </c>
      <c r="R26" s="28"/>
    </row>
    <row r="27" spans="1:18" ht="24" customHeight="1" thickBot="1" x14ac:dyDescent="0.3">
      <c r="A27" s="17">
        <v>18</v>
      </c>
      <c r="B27" s="10" t="s">
        <v>51</v>
      </c>
      <c r="C27" s="11"/>
      <c r="D27" s="12"/>
      <c r="E27" s="11">
        <v>7</v>
      </c>
      <c r="F27" s="24">
        <v>0.14000000000000001</v>
      </c>
      <c r="G27" s="11">
        <v>0</v>
      </c>
      <c r="H27" s="11">
        <v>0</v>
      </c>
      <c r="I27" s="24">
        <v>0</v>
      </c>
      <c r="J27" s="11">
        <v>0</v>
      </c>
      <c r="K27" s="12">
        <v>0</v>
      </c>
      <c r="L27" s="11">
        <v>0</v>
      </c>
      <c r="M27" s="24">
        <v>0</v>
      </c>
      <c r="N27" s="32">
        <f t="shared" si="0"/>
        <v>0</v>
      </c>
      <c r="O27" s="32">
        <f t="shared" si="1"/>
        <v>0</v>
      </c>
      <c r="P27" s="11">
        <v>0</v>
      </c>
      <c r="Q27" s="11">
        <v>0</v>
      </c>
      <c r="R27" s="28"/>
    </row>
    <row r="28" spans="1:18" ht="24" customHeight="1" thickBot="1" x14ac:dyDescent="0.3">
      <c r="A28" s="17">
        <v>19</v>
      </c>
      <c r="B28" s="10" t="s">
        <v>52</v>
      </c>
      <c r="C28" s="11"/>
      <c r="D28" s="12"/>
      <c r="E28" s="11">
        <v>7</v>
      </c>
      <c r="F28" s="24">
        <v>0.14000000000000001</v>
      </c>
      <c r="G28" s="11">
        <v>0</v>
      </c>
      <c r="H28" s="11">
        <v>0</v>
      </c>
      <c r="I28" s="24">
        <v>0</v>
      </c>
      <c r="J28" s="11">
        <v>0</v>
      </c>
      <c r="K28" s="12">
        <v>0</v>
      </c>
      <c r="L28" s="11">
        <v>0</v>
      </c>
      <c r="M28" s="24">
        <v>0</v>
      </c>
      <c r="N28" s="32">
        <f t="shared" si="0"/>
        <v>0</v>
      </c>
      <c r="O28" s="32">
        <f t="shared" si="1"/>
        <v>0</v>
      </c>
      <c r="P28" s="11">
        <v>0</v>
      </c>
      <c r="Q28" s="11">
        <v>0</v>
      </c>
      <c r="R28" s="28"/>
    </row>
    <row r="29" spans="1:18" ht="24" customHeight="1" thickBot="1" x14ac:dyDescent="0.3">
      <c r="A29" s="17">
        <v>20</v>
      </c>
      <c r="B29" s="10" t="s">
        <v>53</v>
      </c>
      <c r="C29" s="11"/>
      <c r="D29" s="12"/>
      <c r="E29" s="11">
        <v>13</v>
      </c>
      <c r="F29" s="24">
        <v>0.34</v>
      </c>
      <c r="G29" s="11">
        <v>0</v>
      </c>
      <c r="H29" s="11">
        <v>0</v>
      </c>
      <c r="I29" s="24">
        <v>0</v>
      </c>
      <c r="J29" s="11">
        <v>0</v>
      </c>
      <c r="K29" s="12">
        <v>0</v>
      </c>
      <c r="L29" s="11">
        <v>0</v>
      </c>
      <c r="M29" s="24">
        <v>0</v>
      </c>
      <c r="N29" s="32">
        <f t="shared" si="0"/>
        <v>0</v>
      </c>
      <c r="O29" s="32">
        <f t="shared" si="1"/>
        <v>0</v>
      </c>
      <c r="P29" s="11">
        <v>0</v>
      </c>
      <c r="Q29" s="11">
        <v>0</v>
      </c>
      <c r="R29" s="28"/>
    </row>
    <row r="30" spans="1:18" ht="24" customHeight="1" thickBot="1" x14ac:dyDescent="0.3">
      <c r="A30" s="17">
        <v>21</v>
      </c>
      <c r="B30" s="10" t="s">
        <v>54</v>
      </c>
      <c r="C30" s="11"/>
      <c r="D30" s="12"/>
      <c r="E30" s="11">
        <v>7</v>
      </c>
      <c r="F30" s="24">
        <v>0.14000000000000001</v>
      </c>
      <c r="G30" s="11">
        <v>0</v>
      </c>
      <c r="H30" s="11">
        <v>0</v>
      </c>
      <c r="I30" s="24">
        <v>0</v>
      </c>
      <c r="J30" s="11">
        <v>0</v>
      </c>
      <c r="K30" s="12">
        <v>0</v>
      </c>
      <c r="L30" s="11">
        <v>0</v>
      </c>
      <c r="M30" s="24">
        <v>0</v>
      </c>
      <c r="N30" s="32">
        <f t="shared" si="0"/>
        <v>0</v>
      </c>
      <c r="O30" s="32">
        <f t="shared" si="1"/>
        <v>0</v>
      </c>
      <c r="P30" s="11">
        <v>0</v>
      </c>
      <c r="Q30" s="11">
        <v>0</v>
      </c>
      <c r="R30" s="28"/>
    </row>
    <row r="31" spans="1:18" ht="24" customHeight="1" thickBot="1" x14ac:dyDescent="0.3">
      <c r="A31" s="17">
        <v>22</v>
      </c>
      <c r="B31" s="10" t="s">
        <v>55</v>
      </c>
      <c r="C31" s="11"/>
      <c r="D31" s="12"/>
      <c r="E31" s="11">
        <v>9</v>
      </c>
      <c r="F31" s="24">
        <v>0.26</v>
      </c>
      <c r="G31" s="11">
        <v>0</v>
      </c>
      <c r="H31" s="11">
        <v>0</v>
      </c>
      <c r="I31" s="24">
        <v>0</v>
      </c>
      <c r="J31" s="11">
        <v>0</v>
      </c>
      <c r="K31" s="12">
        <v>0</v>
      </c>
      <c r="L31" s="11">
        <v>0</v>
      </c>
      <c r="M31" s="24">
        <v>0</v>
      </c>
      <c r="N31" s="32">
        <f t="shared" si="0"/>
        <v>0</v>
      </c>
      <c r="O31" s="32">
        <f t="shared" si="1"/>
        <v>0</v>
      </c>
      <c r="P31" s="11">
        <v>0</v>
      </c>
      <c r="Q31" s="11">
        <v>0</v>
      </c>
      <c r="R31" s="28"/>
    </row>
    <row r="32" spans="1:18" ht="24" customHeight="1" thickBot="1" x14ac:dyDescent="0.3">
      <c r="A32" s="17">
        <v>23</v>
      </c>
      <c r="B32" s="10" t="s">
        <v>56</v>
      </c>
      <c r="C32" s="11"/>
      <c r="D32" s="12"/>
      <c r="E32" s="11">
        <v>0</v>
      </c>
      <c r="F32" s="24">
        <v>0</v>
      </c>
      <c r="G32" s="11">
        <v>0</v>
      </c>
      <c r="H32" s="11">
        <v>0</v>
      </c>
      <c r="I32" s="24">
        <v>0</v>
      </c>
      <c r="J32" s="11">
        <v>0</v>
      </c>
      <c r="K32" s="12">
        <v>0</v>
      </c>
      <c r="L32" s="11">
        <v>0</v>
      </c>
      <c r="M32" s="24">
        <v>0</v>
      </c>
      <c r="N32" s="32" t="str">
        <f t="shared" si="0"/>
        <v>-</v>
      </c>
      <c r="O32" s="32" t="str">
        <f t="shared" si="1"/>
        <v>-</v>
      </c>
      <c r="P32" s="11">
        <v>0</v>
      </c>
      <c r="Q32" s="11">
        <v>0</v>
      </c>
      <c r="R32" s="28"/>
    </row>
    <row r="33" spans="1:18" ht="24" customHeight="1" thickBot="1" x14ac:dyDescent="0.3">
      <c r="A33" s="13"/>
      <c r="B33" s="14" t="s">
        <v>19</v>
      </c>
      <c r="C33" s="15"/>
      <c r="D33" s="16"/>
      <c r="E33" s="15">
        <f t="shared" ref="E33:M33" si="4">SUM(E22:E32)</f>
        <v>1458</v>
      </c>
      <c r="F33" s="25">
        <f t="shared" si="4"/>
        <v>66.570000000000022</v>
      </c>
      <c r="G33" s="15">
        <f t="shared" si="4"/>
        <v>315</v>
      </c>
      <c r="H33" s="15">
        <f t="shared" si="4"/>
        <v>234</v>
      </c>
      <c r="I33" s="25">
        <f t="shared" si="4"/>
        <v>4.3401250000000005</v>
      </c>
      <c r="J33" s="15">
        <f t="shared" si="4"/>
        <v>205</v>
      </c>
      <c r="K33" s="16">
        <f t="shared" si="4"/>
        <v>3.0993259700000002</v>
      </c>
      <c r="L33" s="15">
        <f t="shared" si="4"/>
        <v>245</v>
      </c>
      <c r="M33" s="25">
        <f t="shared" si="4"/>
        <v>3.6901059749999998</v>
      </c>
      <c r="N33" s="32">
        <f t="shared" si="0"/>
        <v>0.16049382716049382</v>
      </c>
      <c r="O33" s="32">
        <f t="shared" si="1"/>
        <v>6.5196409794201576E-2</v>
      </c>
      <c r="P33" s="15">
        <f t="shared" ref="P33:Q33" si="5">SUM(P22:P32)</f>
        <v>41</v>
      </c>
      <c r="Q33" s="15">
        <f t="shared" si="5"/>
        <v>40</v>
      </c>
      <c r="R33" s="28"/>
    </row>
    <row r="34" spans="1:18" ht="24" customHeight="1" thickBot="1" x14ac:dyDescent="0.3">
      <c r="A34" s="8" t="s">
        <v>22</v>
      </c>
      <c r="B34" s="10" t="s">
        <v>23</v>
      </c>
      <c r="C34" s="20"/>
      <c r="D34" s="21"/>
      <c r="E34" s="21"/>
      <c r="F34" s="29"/>
      <c r="G34" s="21"/>
      <c r="H34" s="21"/>
      <c r="I34" s="26"/>
      <c r="J34" s="21"/>
      <c r="K34" s="21"/>
      <c r="L34" s="21"/>
      <c r="M34" s="26"/>
      <c r="N34" s="32" t="str">
        <f t="shared" si="0"/>
        <v>-</v>
      </c>
      <c r="O34" s="32" t="str">
        <f t="shared" si="1"/>
        <v>-</v>
      </c>
      <c r="P34" s="22"/>
      <c r="Q34" s="23"/>
      <c r="R34" s="28"/>
    </row>
    <row r="35" spans="1:18" ht="24" customHeight="1" thickBot="1" x14ac:dyDescent="0.3">
      <c r="A35" s="17">
        <v>24</v>
      </c>
      <c r="B35" s="10" t="s">
        <v>57</v>
      </c>
      <c r="C35" s="11"/>
      <c r="D35" s="12"/>
      <c r="E35" s="11">
        <v>250</v>
      </c>
      <c r="F35" s="30">
        <v>8.27</v>
      </c>
      <c r="G35" s="11">
        <v>12</v>
      </c>
      <c r="H35" s="11">
        <v>0</v>
      </c>
      <c r="I35" s="24">
        <v>0</v>
      </c>
      <c r="J35" s="11">
        <v>3</v>
      </c>
      <c r="K35" s="12">
        <v>0.06</v>
      </c>
      <c r="L35" s="11">
        <v>0</v>
      </c>
      <c r="M35" s="24">
        <v>0</v>
      </c>
      <c r="N35" s="32">
        <f t="shared" si="0"/>
        <v>0</v>
      </c>
      <c r="O35" s="32">
        <f t="shared" si="1"/>
        <v>0</v>
      </c>
      <c r="P35" s="11">
        <v>1</v>
      </c>
      <c r="Q35" s="11">
        <v>11</v>
      </c>
      <c r="R35" s="28"/>
    </row>
    <row r="36" spans="1:18" ht="24" customHeight="1" thickBot="1" x14ac:dyDescent="0.3">
      <c r="A36" s="17">
        <v>25</v>
      </c>
      <c r="B36" s="10" t="s">
        <v>58</v>
      </c>
      <c r="C36" s="11"/>
      <c r="D36" s="12"/>
      <c r="E36" s="11">
        <v>127</v>
      </c>
      <c r="F36" s="30">
        <v>6.2</v>
      </c>
      <c r="G36" s="11">
        <v>56</v>
      </c>
      <c r="H36" s="11">
        <v>36</v>
      </c>
      <c r="I36" s="24">
        <v>0.65</v>
      </c>
      <c r="J36" s="11">
        <v>7</v>
      </c>
      <c r="K36" s="12">
        <v>0.11899999999999999</v>
      </c>
      <c r="L36" s="11">
        <v>29</v>
      </c>
      <c r="M36" s="24">
        <v>0.54</v>
      </c>
      <c r="N36" s="32">
        <f t="shared" si="0"/>
        <v>0.28346456692913385</v>
      </c>
      <c r="O36" s="32">
        <f t="shared" si="1"/>
        <v>0.10483870967741936</v>
      </c>
      <c r="P36" s="11">
        <v>8</v>
      </c>
      <c r="Q36" s="11">
        <v>12</v>
      </c>
      <c r="R36" s="28"/>
    </row>
    <row r="37" spans="1:18" ht="24" customHeight="1" thickBot="1" x14ac:dyDescent="0.3">
      <c r="A37" s="13"/>
      <c r="B37" s="14" t="s">
        <v>19</v>
      </c>
      <c r="C37" s="15"/>
      <c r="D37" s="16"/>
      <c r="E37" s="15">
        <f t="shared" ref="E37:M37" si="6">SUM(E35:E36)</f>
        <v>377</v>
      </c>
      <c r="F37" s="31">
        <f t="shared" si="6"/>
        <v>14.469999999999999</v>
      </c>
      <c r="G37" s="15">
        <f t="shared" si="6"/>
        <v>68</v>
      </c>
      <c r="H37" s="15">
        <f t="shared" si="6"/>
        <v>36</v>
      </c>
      <c r="I37" s="25">
        <f t="shared" si="6"/>
        <v>0.65</v>
      </c>
      <c r="J37" s="15">
        <f t="shared" si="6"/>
        <v>10</v>
      </c>
      <c r="K37" s="16">
        <f t="shared" si="6"/>
        <v>0.17899999999999999</v>
      </c>
      <c r="L37" s="15">
        <f t="shared" si="6"/>
        <v>29</v>
      </c>
      <c r="M37" s="25">
        <f t="shared" si="6"/>
        <v>0.54</v>
      </c>
      <c r="N37" s="32">
        <f t="shared" si="0"/>
        <v>9.5490716180371346E-2</v>
      </c>
      <c r="O37" s="32">
        <f t="shared" si="1"/>
        <v>4.4920525224602631E-2</v>
      </c>
      <c r="P37" s="15">
        <f t="shared" ref="P37:Q37" si="7">SUM(P35:P36)</f>
        <v>9</v>
      </c>
      <c r="Q37" s="15">
        <f t="shared" si="7"/>
        <v>23</v>
      </c>
      <c r="R37" s="28"/>
    </row>
    <row r="38" spans="1:18" ht="24" customHeight="1" thickBot="1" x14ac:dyDescent="0.3">
      <c r="A38" s="13" t="s">
        <v>16</v>
      </c>
      <c r="B38" s="14" t="s">
        <v>31</v>
      </c>
      <c r="C38" s="15"/>
      <c r="D38" s="16"/>
      <c r="E38" s="15">
        <f>E37+E33+E20</f>
        <v>2453</v>
      </c>
      <c r="F38" s="31">
        <f>F37+F33+F20</f>
        <v>107.05000000000003</v>
      </c>
      <c r="G38" s="15">
        <f t="shared" ref="G38:M38" si="8">G37+G33+G20</f>
        <v>426</v>
      </c>
      <c r="H38" s="15">
        <f t="shared" si="8"/>
        <v>292</v>
      </c>
      <c r="I38" s="25">
        <f t="shared" si="8"/>
        <v>5.5501250000000013</v>
      </c>
      <c r="J38" s="15">
        <f t="shared" si="8"/>
        <v>227</v>
      </c>
      <c r="K38" s="16">
        <f t="shared" si="8"/>
        <v>3.50832597</v>
      </c>
      <c r="L38" s="15">
        <f t="shared" si="8"/>
        <v>301</v>
      </c>
      <c r="M38" s="25">
        <f t="shared" si="8"/>
        <v>4.890105975</v>
      </c>
      <c r="N38" s="32">
        <f t="shared" si="0"/>
        <v>0.11903791275988586</v>
      </c>
      <c r="O38" s="32">
        <f t="shared" si="1"/>
        <v>5.1846099953292854E-2</v>
      </c>
      <c r="P38" s="15">
        <f t="shared" ref="P38:Q38" si="9">P37+P33+P20</f>
        <v>55</v>
      </c>
      <c r="Q38" s="15">
        <f t="shared" si="9"/>
        <v>79</v>
      </c>
      <c r="R38" s="28"/>
    </row>
    <row r="39" spans="1:18" ht="24" customHeight="1" thickBot="1" x14ac:dyDescent="0.3">
      <c r="A39" s="8" t="s">
        <v>24</v>
      </c>
      <c r="B39" s="10" t="s">
        <v>32</v>
      </c>
      <c r="C39" s="20"/>
      <c r="D39" s="21"/>
      <c r="E39" s="21"/>
      <c r="F39" s="21"/>
      <c r="G39" s="21"/>
      <c r="H39" s="21"/>
      <c r="I39" s="26"/>
      <c r="J39" s="21"/>
      <c r="K39" s="21"/>
      <c r="L39" s="21"/>
      <c r="M39" s="26"/>
      <c r="N39" s="32" t="str">
        <f t="shared" si="0"/>
        <v>-</v>
      </c>
      <c r="O39" s="32" t="str">
        <f t="shared" si="1"/>
        <v>-</v>
      </c>
      <c r="P39" s="22"/>
      <c r="Q39" s="23"/>
      <c r="R39" s="28"/>
    </row>
    <row r="40" spans="1:18" ht="24" customHeight="1" thickBot="1" x14ac:dyDescent="0.3">
      <c r="A40" s="17">
        <v>26</v>
      </c>
      <c r="B40" s="10" t="s">
        <v>59</v>
      </c>
      <c r="C40" s="11"/>
      <c r="D40" s="12"/>
      <c r="E40" s="11">
        <v>8</v>
      </c>
      <c r="F40" s="24">
        <v>0.16</v>
      </c>
      <c r="G40" s="11">
        <v>0</v>
      </c>
      <c r="H40" s="11">
        <v>0</v>
      </c>
      <c r="I40" s="24">
        <v>0</v>
      </c>
      <c r="J40" s="11">
        <v>0</v>
      </c>
      <c r="K40" s="12">
        <v>0</v>
      </c>
      <c r="L40" s="11">
        <v>0</v>
      </c>
      <c r="M40" s="24">
        <v>0</v>
      </c>
      <c r="N40" s="32">
        <f t="shared" si="0"/>
        <v>0</v>
      </c>
      <c r="O40" s="32">
        <f t="shared" si="1"/>
        <v>0</v>
      </c>
      <c r="P40" s="11">
        <v>0</v>
      </c>
      <c r="Q40" s="11">
        <v>0</v>
      </c>
      <c r="R40" s="28"/>
    </row>
    <row r="41" spans="1:18" ht="24" customHeight="1" thickBot="1" x14ac:dyDescent="0.3">
      <c r="A41" s="17">
        <v>27</v>
      </c>
      <c r="B41" s="10" t="s">
        <v>60</v>
      </c>
      <c r="C41" s="11"/>
      <c r="D41" s="12"/>
      <c r="E41" s="11">
        <v>26</v>
      </c>
      <c r="F41" s="24">
        <v>0.51</v>
      </c>
      <c r="G41" s="11">
        <v>0</v>
      </c>
      <c r="H41" s="11">
        <v>0</v>
      </c>
      <c r="I41" s="24">
        <v>0</v>
      </c>
      <c r="J41" s="11">
        <v>0</v>
      </c>
      <c r="K41" s="12">
        <v>0</v>
      </c>
      <c r="L41" s="11">
        <v>0</v>
      </c>
      <c r="M41" s="24">
        <v>0</v>
      </c>
      <c r="N41" s="32">
        <f t="shared" si="0"/>
        <v>0</v>
      </c>
      <c r="O41" s="32">
        <f t="shared" si="1"/>
        <v>0</v>
      </c>
      <c r="P41" s="11">
        <v>0</v>
      </c>
      <c r="Q41" s="11">
        <v>0</v>
      </c>
      <c r="R41" s="28"/>
    </row>
    <row r="42" spans="1:18" ht="24" customHeight="1" thickBot="1" x14ac:dyDescent="0.3">
      <c r="A42" s="17">
        <v>28</v>
      </c>
      <c r="B42" s="10" t="s">
        <v>61</v>
      </c>
      <c r="C42" s="11"/>
      <c r="D42" s="12"/>
      <c r="E42" s="11">
        <v>46</v>
      </c>
      <c r="F42" s="24">
        <v>2.35</v>
      </c>
      <c r="G42" s="11">
        <v>0</v>
      </c>
      <c r="H42" s="11">
        <v>0</v>
      </c>
      <c r="I42" s="24">
        <v>0</v>
      </c>
      <c r="J42" s="11">
        <v>24</v>
      </c>
      <c r="K42" s="12">
        <v>0.48</v>
      </c>
      <c r="L42" s="11">
        <v>0</v>
      </c>
      <c r="M42" s="24">
        <v>0</v>
      </c>
      <c r="N42" s="32">
        <f t="shared" si="0"/>
        <v>0</v>
      </c>
      <c r="O42" s="32">
        <f t="shared" si="1"/>
        <v>0</v>
      </c>
      <c r="P42" s="11">
        <v>0</v>
      </c>
      <c r="Q42" s="11">
        <v>0</v>
      </c>
      <c r="R42" s="28"/>
    </row>
    <row r="43" spans="1:18" ht="24" customHeight="1" thickBot="1" x14ac:dyDescent="0.3">
      <c r="A43" s="17">
        <v>29</v>
      </c>
      <c r="B43" s="10" t="s">
        <v>62</v>
      </c>
      <c r="C43" s="11"/>
      <c r="D43" s="12"/>
      <c r="E43" s="11">
        <v>0</v>
      </c>
      <c r="F43" s="24">
        <v>0</v>
      </c>
      <c r="G43" s="11">
        <v>0</v>
      </c>
      <c r="H43" s="11">
        <v>0</v>
      </c>
      <c r="I43" s="24">
        <v>0</v>
      </c>
      <c r="J43" s="11">
        <v>0</v>
      </c>
      <c r="K43" s="12">
        <v>0</v>
      </c>
      <c r="L43" s="11">
        <v>0</v>
      </c>
      <c r="M43" s="24">
        <v>0</v>
      </c>
      <c r="N43" s="32" t="str">
        <f t="shared" si="0"/>
        <v>-</v>
      </c>
      <c r="O43" s="32" t="str">
        <f t="shared" si="1"/>
        <v>-</v>
      </c>
      <c r="P43" s="11">
        <v>0</v>
      </c>
      <c r="Q43" s="11">
        <v>0</v>
      </c>
      <c r="R43" s="28"/>
    </row>
    <row r="44" spans="1:18" ht="24" customHeight="1" thickBot="1" x14ac:dyDescent="0.3">
      <c r="A44" s="17">
        <v>30</v>
      </c>
      <c r="B44" s="10" t="s">
        <v>63</v>
      </c>
      <c r="C44" s="11"/>
      <c r="D44" s="12"/>
      <c r="E44" s="11">
        <v>45</v>
      </c>
      <c r="F44" s="24">
        <v>2.81</v>
      </c>
      <c r="G44" s="11">
        <v>10</v>
      </c>
      <c r="H44" s="11">
        <v>10</v>
      </c>
      <c r="I44" s="24">
        <v>0.2</v>
      </c>
      <c r="J44" s="11">
        <v>6</v>
      </c>
      <c r="K44" s="12">
        <v>0.30000000000000004</v>
      </c>
      <c r="L44" s="11">
        <v>10</v>
      </c>
      <c r="M44" s="24">
        <v>0.2</v>
      </c>
      <c r="N44" s="32">
        <f t="shared" si="0"/>
        <v>0.22222222222222221</v>
      </c>
      <c r="O44" s="32">
        <f t="shared" si="1"/>
        <v>7.1174377224199295E-2</v>
      </c>
      <c r="P44" s="11">
        <v>0</v>
      </c>
      <c r="Q44" s="11">
        <v>0</v>
      </c>
      <c r="R44" s="28"/>
    </row>
    <row r="45" spans="1:18" ht="24" customHeight="1" thickBot="1" x14ac:dyDescent="0.3">
      <c r="A45" s="17">
        <v>31</v>
      </c>
      <c r="B45" s="10" t="s">
        <v>64</v>
      </c>
      <c r="C45" s="11"/>
      <c r="D45" s="12"/>
      <c r="E45" s="11">
        <v>0</v>
      </c>
      <c r="F45" s="24">
        <v>0</v>
      </c>
      <c r="G45" s="11">
        <v>0</v>
      </c>
      <c r="H45" s="11">
        <v>0</v>
      </c>
      <c r="I45" s="24">
        <v>0</v>
      </c>
      <c r="J45" s="11">
        <v>0</v>
      </c>
      <c r="K45" s="12">
        <v>0</v>
      </c>
      <c r="L45" s="11">
        <v>0</v>
      </c>
      <c r="M45" s="24">
        <v>0</v>
      </c>
      <c r="N45" s="32" t="str">
        <f t="shared" si="0"/>
        <v>-</v>
      </c>
      <c r="O45" s="32" t="str">
        <f t="shared" si="1"/>
        <v>-</v>
      </c>
      <c r="P45" s="11">
        <v>0</v>
      </c>
      <c r="Q45" s="11">
        <v>0</v>
      </c>
      <c r="R45" s="28"/>
    </row>
    <row r="46" spans="1:18" ht="24" customHeight="1" thickBot="1" x14ac:dyDescent="0.3">
      <c r="A46" s="17">
        <v>32</v>
      </c>
      <c r="B46" s="10" t="s">
        <v>3</v>
      </c>
      <c r="C46" s="11"/>
      <c r="D46" s="12"/>
      <c r="E46" s="11">
        <v>0</v>
      </c>
      <c r="F46" s="24">
        <v>0</v>
      </c>
      <c r="G46" s="11">
        <v>0</v>
      </c>
      <c r="H46" s="11">
        <v>0</v>
      </c>
      <c r="I46" s="24">
        <v>0</v>
      </c>
      <c r="J46" s="11">
        <v>0</v>
      </c>
      <c r="K46" s="12">
        <v>0</v>
      </c>
      <c r="L46" s="11">
        <v>0</v>
      </c>
      <c r="M46" s="24">
        <v>0</v>
      </c>
      <c r="N46" s="32" t="str">
        <f t="shared" si="0"/>
        <v>-</v>
      </c>
      <c r="O46" s="32" t="str">
        <f t="shared" si="1"/>
        <v>-</v>
      </c>
      <c r="P46" s="11">
        <v>0</v>
      </c>
      <c r="Q46" s="11">
        <v>0</v>
      </c>
      <c r="R46" s="28"/>
    </row>
    <row r="47" spans="1:18" ht="24" customHeight="1" thickBot="1" x14ac:dyDescent="0.3">
      <c r="A47" s="17">
        <v>33</v>
      </c>
      <c r="B47" s="10" t="s">
        <v>65</v>
      </c>
      <c r="C47" s="11"/>
      <c r="D47" s="12"/>
      <c r="E47" s="11">
        <v>0</v>
      </c>
      <c r="F47" s="24">
        <v>0</v>
      </c>
      <c r="G47" s="11">
        <v>0</v>
      </c>
      <c r="H47" s="11">
        <v>0</v>
      </c>
      <c r="I47" s="24">
        <v>0</v>
      </c>
      <c r="J47" s="11">
        <v>0</v>
      </c>
      <c r="K47" s="12">
        <v>0</v>
      </c>
      <c r="L47" s="11">
        <v>0</v>
      </c>
      <c r="M47" s="24">
        <v>0</v>
      </c>
      <c r="N47" s="32" t="str">
        <f t="shared" si="0"/>
        <v>-</v>
      </c>
      <c r="O47" s="32" t="str">
        <f t="shared" si="1"/>
        <v>-</v>
      </c>
      <c r="P47" s="11">
        <v>0</v>
      </c>
      <c r="Q47" s="11">
        <v>0</v>
      </c>
      <c r="R47" s="28"/>
    </row>
    <row r="48" spans="1:18" ht="24" customHeight="1" thickBot="1" x14ac:dyDescent="0.3">
      <c r="A48" s="17">
        <v>34</v>
      </c>
      <c r="B48" s="10" t="s">
        <v>66</v>
      </c>
      <c r="C48" s="11"/>
      <c r="D48" s="12"/>
      <c r="E48" s="11">
        <v>13</v>
      </c>
      <c r="F48" s="24">
        <v>0.26</v>
      </c>
      <c r="G48" s="11">
        <v>0</v>
      </c>
      <c r="H48" s="11">
        <v>0</v>
      </c>
      <c r="I48" s="24">
        <v>0</v>
      </c>
      <c r="J48" s="11">
        <v>14</v>
      </c>
      <c r="K48" s="12">
        <v>0.32</v>
      </c>
      <c r="L48" s="11">
        <v>0</v>
      </c>
      <c r="M48" s="24">
        <v>0</v>
      </c>
      <c r="N48" s="32">
        <f t="shared" si="0"/>
        <v>0</v>
      </c>
      <c r="O48" s="32">
        <f t="shared" si="1"/>
        <v>0</v>
      </c>
      <c r="P48" s="11">
        <v>0</v>
      </c>
      <c r="Q48" s="11">
        <v>0</v>
      </c>
      <c r="R48" s="28"/>
    </row>
    <row r="49" spans="1:18" ht="24" customHeight="1" thickBot="1" x14ac:dyDescent="0.3">
      <c r="A49" s="17">
        <v>35</v>
      </c>
      <c r="B49" s="10" t="s">
        <v>67</v>
      </c>
      <c r="C49" s="11"/>
      <c r="D49" s="12"/>
      <c r="E49" s="11">
        <v>9</v>
      </c>
      <c r="F49" s="24">
        <v>0.41</v>
      </c>
      <c r="G49" s="11">
        <v>0</v>
      </c>
      <c r="H49" s="11">
        <v>0</v>
      </c>
      <c r="I49" s="24">
        <v>0</v>
      </c>
      <c r="J49" s="11">
        <v>0</v>
      </c>
      <c r="K49" s="12">
        <v>0</v>
      </c>
      <c r="L49" s="11">
        <v>0</v>
      </c>
      <c r="M49" s="24">
        <v>0</v>
      </c>
      <c r="N49" s="32">
        <f t="shared" si="0"/>
        <v>0</v>
      </c>
      <c r="O49" s="32">
        <f t="shared" si="1"/>
        <v>0</v>
      </c>
      <c r="P49" s="11">
        <v>0</v>
      </c>
      <c r="Q49" s="11">
        <v>0</v>
      </c>
      <c r="R49" s="28"/>
    </row>
    <row r="50" spans="1:18" ht="24" customHeight="1" thickBot="1" x14ac:dyDescent="0.3">
      <c r="A50" s="18"/>
      <c r="B50" s="14" t="s">
        <v>19</v>
      </c>
      <c r="C50" s="15"/>
      <c r="D50" s="16"/>
      <c r="E50" s="15">
        <f>SUM(E40:E49)</f>
        <v>147</v>
      </c>
      <c r="F50" s="25">
        <f>SUM(F40:F49)</f>
        <v>6.5</v>
      </c>
      <c r="G50" s="15">
        <f t="shared" ref="G50:M50" si="10">SUM(G40:G49)</f>
        <v>10</v>
      </c>
      <c r="H50" s="15">
        <f t="shared" si="10"/>
        <v>10</v>
      </c>
      <c r="I50" s="25">
        <f t="shared" si="10"/>
        <v>0.2</v>
      </c>
      <c r="J50" s="15">
        <f t="shared" si="10"/>
        <v>44</v>
      </c>
      <c r="K50" s="16">
        <f t="shared" si="10"/>
        <v>1.1000000000000001</v>
      </c>
      <c r="L50" s="15">
        <v>10</v>
      </c>
      <c r="M50" s="25">
        <v>0.2</v>
      </c>
      <c r="N50" s="32">
        <f t="shared" si="0"/>
        <v>6.8027210884353748E-2</v>
      </c>
      <c r="O50" s="32">
        <f t="shared" si="1"/>
        <v>3.0769230769230771E-2</v>
      </c>
      <c r="P50" s="15">
        <v>0</v>
      </c>
      <c r="Q50" s="15">
        <v>0</v>
      </c>
      <c r="R50" s="28"/>
    </row>
    <row r="51" spans="1:18" ht="24" customHeight="1" thickBot="1" x14ac:dyDescent="0.3">
      <c r="A51" s="18"/>
      <c r="B51" s="19" t="s">
        <v>25</v>
      </c>
      <c r="C51" s="15"/>
      <c r="D51" s="16"/>
      <c r="E51" s="15">
        <f>E50+E38</f>
        <v>2600</v>
      </c>
      <c r="F51" s="25">
        <f>F50+F38</f>
        <v>113.55000000000003</v>
      </c>
      <c r="G51" s="15">
        <f t="shared" ref="G51:M51" si="11">G50+G38</f>
        <v>436</v>
      </c>
      <c r="H51" s="15">
        <f t="shared" si="11"/>
        <v>302</v>
      </c>
      <c r="I51" s="25">
        <f t="shared" si="11"/>
        <v>5.7501250000000015</v>
      </c>
      <c r="J51" s="15">
        <f t="shared" si="11"/>
        <v>271</v>
      </c>
      <c r="K51" s="16">
        <f t="shared" si="11"/>
        <v>4.6083259700000001</v>
      </c>
      <c r="L51" s="15">
        <f t="shared" si="11"/>
        <v>311</v>
      </c>
      <c r="M51" s="25">
        <f t="shared" si="11"/>
        <v>5.0901059750000002</v>
      </c>
      <c r="N51" s="32">
        <f t="shared" si="0"/>
        <v>0.11615384615384615</v>
      </c>
      <c r="O51" s="32">
        <f t="shared" si="1"/>
        <v>5.0639586085424924E-2</v>
      </c>
      <c r="P51" s="15">
        <f t="shared" ref="P51:Q51" si="12">P50+P38</f>
        <v>55</v>
      </c>
      <c r="Q51" s="15">
        <f t="shared" si="12"/>
        <v>79</v>
      </c>
      <c r="R51" s="28"/>
    </row>
  </sheetData>
  <mergeCells count="16">
    <mergeCell ref="A1:Q1"/>
    <mergeCell ref="A2:Q2"/>
    <mergeCell ref="A3:B3"/>
    <mergeCell ref="O3:Q3"/>
    <mergeCell ref="L4:M5"/>
    <mergeCell ref="C4:D5"/>
    <mergeCell ref="N4:O5"/>
    <mergeCell ref="A5:A6"/>
    <mergeCell ref="B5:B6"/>
    <mergeCell ref="Q4:Q6"/>
    <mergeCell ref="A4:B4"/>
    <mergeCell ref="E4:F5"/>
    <mergeCell ref="G4:G5"/>
    <mergeCell ref="H4:I5"/>
    <mergeCell ref="J4:K5"/>
    <mergeCell ref="P4:P6"/>
  </mergeCells>
  <printOptions horizontalCentered="1"/>
  <pageMargins left="0.31496062992125984" right="0.39370078740157483" top="0.51181102362204722" bottom="0.39370078740157483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ANNEX-D3</vt:lpstr>
      <vt:lpstr>'ANNEX-D3'!Print_Area</vt:lpstr>
    </vt:vector>
  </TitlesOfParts>
  <Company>Lead Bank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jammu &amp; kashmir Bank</dc:creator>
  <cp:lastModifiedBy>Mannyog Singh</cp:lastModifiedBy>
  <cp:lastPrinted>2023-09-01T13:23:47Z</cp:lastPrinted>
  <dcterms:created xsi:type="dcterms:W3CDTF">2001-09-14T23:11:19Z</dcterms:created>
  <dcterms:modified xsi:type="dcterms:W3CDTF">2024-09-06T10:03:42Z</dcterms:modified>
</cp:coreProperties>
</file>